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autoCompressPictures="0"/>
  <mc:AlternateContent xmlns:mc="http://schemas.openxmlformats.org/markup-compatibility/2006">
    <mc:Choice Requires="x15">
      <x15ac:absPath xmlns:x15ac="http://schemas.microsoft.com/office/spreadsheetml/2010/11/ac" url="\\datastore-a\erd$\ERD_PUBLIC_FINANCE\SDDS Database\2025\2025\Q 4\"/>
    </mc:Choice>
  </mc:AlternateContent>
  <xr:revisionPtr revIDLastSave="0" documentId="13_ncr:1_{E99D4089-F073-41C3-900C-4755EB54F698}" xr6:coauthVersionLast="47" xr6:coauthVersionMax="47" xr10:uidLastSave="{00000000-0000-0000-0000-000000000000}"/>
  <bookViews>
    <workbookView xWindow="9600" yWindow="0" windowWidth="19200" windowHeight="15480" xr2:uid="{00000000-000D-0000-FFFF-FFFF00000000}"/>
  </bookViews>
  <sheets>
    <sheet name="Cen. Gov. Op. " sheetId="4" r:id="rId1"/>
  </sheets>
  <externalReferences>
    <externalReference r:id="rId2"/>
  </externalReferences>
  <definedNames>
    <definedName name="_xlnm.Print_Area" localSheetId="0">'Cen. Gov. Op. '!$A$2:$AV$26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P22" i="4" l="1"/>
  <c r="AB20" i="4"/>
  <c r="AB15" i="4"/>
  <c r="AB11" i="4"/>
  <c r="AB10" i="4" s="1"/>
  <c r="AA15" i="4"/>
  <c r="AA20" i="4"/>
  <c r="AA11" i="4"/>
  <c r="AA10" i="4" s="1"/>
  <c r="Z20" i="4"/>
  <c r="Z15" i="4"/>
  <c r="Z11" i="4"/>
  <c r="Z10" i="4" s="1"/>
  <c r="X22" i="4"/>
  <c r="X21" i="4"/>
  <c r="X20" i="4"/>
  <c r="X19" i="4"/>
  <c r="X17" i="4"/>
  <c r="X15" i="4"/>
  <c r="X14" i="4"/>
  <c r="X13" i="4"/>
  <c r="X12" i="4"/>
  <c r="X11" i="4"/>
  <c r="AA19" i="4" l="1"/>
  <c r="Z19" i="4"/>
  <c r="AB19" i="4"/>
</calcChain>
</file>

<file path=xl/sharedStrings.xml><?xml version="1.0" encoding="utf-8"?>
<sst xmlns="http://schemas.openxmlformats.org/spreadsheetml/2006/main" count="83" uniqueCount="71">
  <si>
    <t>​​FISCAL SECTOR</t>
  </si>
  <si>
    <t>Total Revenue and Grants​</t>
  </si>
  <si>
    <t>Rs. million</t>
  </si>
  <si>
    <t>Total Revenue​</t>
  </si>
  <si>
    <t>Tax Revenue​</t>
  </si>
  <si>
    <t>Non Tax Revenue​</t>
  </si>
  <si>
    <t>Grants</t>
  </si>
  <si>
    <t>Total Expenditure and Lending Minus Repayments</t>
  </si>
  <si>
    <t>Recurrent Expenditure</t>
  </si>
  <si>
    <t>of which Interest Payments</t>
  </si>
  <si>
    <t>Capital Expenditure and Net Lending</t>
  </si>
  <si>
    <t>Overall Fiscal Surplus (+)/Deficit (-)</t>
  </si>
  <si>
    <t>Total Financing</t>
  </si>
  <si>
    <t>Foreign Financing</t>
  </si>
  <si>
    <t>​Domestic Financing</t>
  </si>
  <si>
    <t>SDDS data category and component</t>
  </si>
  <si>
    <t>Unit of description</t>
  </si>
  <si>
    <t>2014 Q1</t>
  </si>
  <si>
    <t>​Central Government Operations</t>
  </si>
  <si>
    <t>2014 Q4</t>
  </si>
  <si>
    <t xml:space="preserve">2014 Q3  </t>
  </si>
  <si>
    <t>2014 Q2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</si>
  <si>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</si>
  <si>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</si>
  <si>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</si>
  <si>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</si>
  <si>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</si>
  <si>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</si>
  <si>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</si>
  <si>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</si>
  <si>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 xml:space="preserve">2017 Q1 </t>
  </si>
  <si>
    <t xml:space="preserve">2017 Q2 </t>
  </si>
  <si>
    <t xml:space="preserve">2017 Q3 </t>
  </si>
  <si>
    <t xml:space="preserve">2017 Q4 </t>
  </si>
  <si>
    <t xml:space="preserve">2018 Q1 </t>
  </si>
  <si>
    <t xml:space="preserve">2018 Q2 </t>
  </si>
  <si>
    <t xml:space="preserve">2018 Q3 </t>
  </si>
  <si>
    <t xml:space="preserve">2018 Q4 </t>
  </si>
  <si>
    <t xml:space="preserve">2019 Q1 </t>
  </si>
  <si>
    <t xml:space="preserve">2019 Q2 </t>
  </si>
  <si>
    <t xml:space="preserve">2019 Q3 </t>
  </si>
  <si>
    <t>(a) According to the Ministry of Finance, the fiscal sector statistics of 2019 have been restated as announced in the Budget Speech for 2020.</t>
  </si>
  <si>
    <t>2019 Q4 (a)</t>
  </si>
  <si>
    <t>(b) The adjustment for restatement of fiscal data, as announced in the Budget Speech for 2020, is adjusted for the fourth quarter of 2020.</t>
  </si>
  <si>
    <t>(c ) Provisional</t>
  </si>
  <si>
    <t>2020 Q1</t>
  </si>
  <si>
    <t xml:space="preserve">2020 Q2 </t>
  </si>
  <si>
    <t>2020 Q3</t>
  </si>
  <si>
    <t>2020 Q4
(b)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</si>
  <si>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</si>
  <si>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</si>
  <si>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</si>
  <si>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</si>
  <si>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</si>
  <si>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</si>
  <si>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</si>
  <si>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</si>
  <si>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 xml:space="preserve">2023 Q1
</t>
  </si>
  <si>
    <t xml:space="preserve">2023 Q2
</t>
  </si>
  <si>
    <t xml:space="preserve">2023 Q3
</t>
  </si>
  <si>
    <t xml:space="preserve">2023 Q4
</t>
  </si>
  <si>
    <t>Source:  Ministry of Finance, Planning and Economic Development</t>
  </si>
  <si>
    <t xml:space="preserve">2025 Q1 (c) </t>
  </si>
  <si>
    <t xml:space="preserve">2025 Q2 (c) </t>
  </si>
  <si>
    <t xml:space="preserve">2025 Q3 (c) </t>
  </si>
  <si>
    <t xml:space="preserve">2024 Q1
</t>
  </si>
  <si>
    <t xml:space="preserve">2024 Q2 </t>
  </si>
  <si>
    <t xml:space="preserve">2024 Q3 </t>
  </si>
  <si>
    <t xml:space="preserve">2024 Q4 </t>
  </si>
  <si>
    <t xml:space="preserve">2025 Q4 (c) </t>
  </si>
  <si>
    <t>​Central Bank of Sri Lanka. Economic Research Department.Sri Lanka: Economic and Financial Data Special Data Dissemination Standard [SDDS]
Historical Data Series [2000-2025]​: Central Government 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</si>
</sst>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rgb="FF0072C6"/>
      <name val="Segoe UI Light"/>
      <family val="2"/>
    </font>
    <font>
      <sz val="16"/>
      <color rgb="FF0072C6"/>
      <name val="Segoe UI Light"/>
      <family val="2"/>
    </font>
    <font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/>
    <xf numFmtId="41" fontId="7" fillId="2" borderId="7" xfId="0" applyNumberFormat="1" applyFont="1" applyFill="1" applyBorder="1"/>
    <xf numFmtId="3" fontId="7" fillId="2" borderId="7" xfId="1" applyNumberFormat="1" applyFont="1" applyFill="1" applyBorder="1" applyAlignment="1">
      <alignment horizontal="right" vertical="center" wrapText="1"/>
    </xf>
    <xf numFmtId="41" fontId="7" fillId="2" borderId="8" xfId="0" applyNumberFormat="1" applyFont="1" applyFill="1" applyBorder="1"/>
    <xf numFmtId="41" fontId="7" fillId="2" borderId="7" xfId="1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 indent="1"/>
    </xf>
    <xf numFmtId="0" fontId="7" fillId="2" borderId="7" xfId="0" applyFont="1" applyFill="1" applyBorder="1" applyAlignment="1">
      <alignment horizontal="center" vertical="center" wrapText="1"/>
    </xf>
    <xf numFmtId="41" fontId="7" fillId="2" borderId="7" xfId="1" applyNumberFormat="1" applyFont="1" applyFill="1" applyBorder="1" applyAlignment="1">
      <alignment horizontal="right" vertical="center" wrapText="1"/>
    </xf>
    <xf numFmtId="41" fontId="7" fillId="2" borderId="3" xfId="1" applyNumberFormat="1" applyFont="1" applyFill="1" applyBorder="1" applyAlignment="1">
      <alignment vertical="center" wrapText="1"/>
    </xf>
    <xf numFmtId="3" fontId="7" fillId="2" borderId="3" xfId="1" applyNumberFormat="1" applyFont="1" applyFill="1" applyBorder="1" applyAlignment="1">
      <alignment vertical="center" wrapText="1"/>
    </xf>
    <xf numFmtId="3" fontId="7" fillId="2" borderId="7" xfId="1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 indent="2"/>
    </xf>
    <xf numFmtId="0" fontId="7" fillId="2" borderId="2" xfId="0" applyFont="1" applyFill="1" applyBorder="1" applyAlignment="1">
      <alignment vertical="center" wrapText="1"/>
    </xf>
    <xf numFmtId="164" fontId="7" fillId="2" borderId="7" xfId="1" applyNumberFormat="1" applyFont="1" applyFill="1" applyBorder="1"/>
    <xf numFmtId="41" fontId="7" fillId="2" borderId="7" xfId="0" applyNumberFormat="1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left" vertical="center" wrapText="1" indent="1"/>
    </xf>
    <xf numFmtId="0" fontId="7" fillId="2" borderId="8" xfId="0" applyFont="1" applyFill="1" applyBorder="1" applyAlignment="1">
      <alignment horizontal="center" vertical="center" wrapText="1"/>
    </xf>
    <xf numFmtId="41" fontId="7" fillId="2" borderId="8" xfId="1" applyNumberFormat="1" applyFont="1" applyFill="1" applyBorder="1" applyAlignment="1">
      <alignment horizontal="right" vertical="center" wrapText="1"/>
    </xf>
    <xf numFmtId="41" fontId="7" fillId="2" borderId="8" xfId="1" applyNumberFormat="1" applyFont="1" applyFill="1" applyBorder="1" applyAlignment="1">
      <alignment vertical="center" wrapText="1"/>
    </xf>
    <xf numFmtId="41" fontId="7" fillId="2" borderId="6" xfId="1" applyNumberFormat="1" applyFont="1" applyFill="1" applyBorder="1" applyAlignment="1">
      <alignment vertical="center" wrapText="1"/>
    </xf>
    <xf numFmtId="3" fontId="7" fillId="2" borderId="6" xfId="1" applyNumberFormat="1" applyFont="1" applyFill="1" applyBorder="1" applyAlignment="1">
      <alignment vertical="center" wrapText="1"/>
    </xf>
    <xf numFmtId="3" fontId="7" fillId="2" borderId="8" xfId="1" applyNumberFormat="1" applyFont="1" applyFill="1" applyBorder="1" applyAlignment="1">
      <alignment vertical="center" wrapText="1"/>
    </xf>
    <xf numFmtId="3" fontId="7" fillId="2" borderId="8" xfId="1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0" fontId="7" fillId="2" borderId="0" xfId="0" applyFont="1" applyFill="1"/>
    <xf numFmtId="3" fontId="7" fillId="2" borderId="0" xfId="0" applyNumberFormat="1" applyFont="1" applyFill="1"/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164" fontId="1" fillId="0" borderId="3" xfId="1" applyNumberFormat="1" applyFont="1" applyFill="1" applyBorder="1"/>
    <xf numFmtId="164" fontId="1" fillId="2" borderId="3" xfId="1" applyNumberFormat="1" applyFont="1" applyFill="1" applyBorder="1"/>
    <xf numFmtId="164" fontId="7" fillId="2" borderId="3" xfId="1" applyNumberFormat="1" applyFont="1" applyFill="1" applyBorder="1"/>
    <xf numFmtId="41" fontId="7" fillId="0" borderId="7" xfId="0" applyNumberFormat="1" applyFont="1" applyBorder="1"/>
    <xf numFmtId="3" fontId="7" fillId="0" borderId="7" xfId="1" applyNumberFormat="1" applyFont="1" applyFill="1" applyBorder="1" applyAlignment="1">
      <alignment horizontal="right" vertical="center" wrapText="1"/>
    </xf>
    <xf numFmtId="41" fontId="7" fillId="0" borderId="8" xfId="0" applyNumberFormat="1" applyFont="1" applyBorder="1"/>
    <xf numFmtId="164" fontId="1" fillId="2" borderId="8" xfId="1" applyNumberFormat="1" applyFont="1" applyFill="1" applyBorder="1"/>
    <xf numFmtId="164" fontId="1" fillId="0" borderId="6" xfId="1" applyNumberFormat="1" applyFont="1" applyFill="1" applyBorder="1"/>
    <xf numFmtId="164" fontId="7" fillId="0" borderId="3" xfId="1" applyNumberFormat="1" applyFont="1" applyFill="1" applyBorder="1"/>
    <xf numFmtId="0" fontId="8" fillId="2" borderId="3" xfId="0" applyFont="1" applyFill="1" applyBorder="1" applyAlignment="1">
      <alignment horizontal="center" vertical="center" wrapText="1"/>
    </xf>
    <xf numFmtId="41" fontId="1" fillId="0" borderId="0" xfId="0" applyNumberFormat="1" applyFont="1"/>
    <xf numFmtId="41" fontId="1" fillId="0" borderId="5" xfId="0" applyNumberFormat="1" applyFont="1" applyBorder="1"/>
    <xf numFmtId="0" fontId="8" fillId="2" borderId="0" xfId="0" applyFont="1" applyFill="1" applyAlignment="1">
      <alignment horizontal="center" vertical="center" wrapText="1"/>
    </xf>
    <xf numFmtId="0" fontId="1" fillId="2" borderId="5" xfId="0" applyFont="1" applyFill="1" applyBorder="1"/>
    <xf numFmtId="0" fontId="1" fillId="2" borderId="1" xfId="0" applyFont="1" applyFill="1" applyBorder="1"/>
    <xf numFmtId="0" fontId="1" fillId="2" borderId="0" xfId="0" applyFont="1" applyFill="1"/>
    <xf numFmtId="164" fontId="1" fillId="2" borderId="10" xfId="1" applyNumberFormat="1" applyFont="1" applyFill="1" applyBorder="1"/>
    <xf numFmtId="41" fontId="1" fillId="2" borderId="10" xfId="0" applyNumberFormat="1" applyFont="1" applyFill="1" applyBorder="1"/>
    <xf numFmtId="164" fontId="1" fillId="2" borderId="11" xfId="1" applyNumberFormat="1" applyFont="1" applyFill="1" applyBorder="1"/>
    <xf numFmtId="0" fontId="8" fillId="2" borderId="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64" fontId="1" fillId="0" borderId="0" xfId="1" applyNumberFormat="1" applyFont="1"/>
    <xf numFmtId="0" fontId="1" fillId="0" borderId="18" xfId="0" applyFont="1" applyBorder="1"/>
    <xf numFmtId="0" fontId="1" fillId="0" borderId="19" xfId="0" applyFont="1" applyBorder="1"/>
    <xf numFmtId="0" fontId="8" fillId="0" borderId="10" xfId="0" applyFont="1" applyBorder="1" applyAlignment="1">
      <alignment horizontal="center" vertical="center" wrapText="1"/>
    </xf>
    <xf numFmtId="164" fontId="1" fillId="0" borderId="10" xfId="1" applyNumberFormat="1" applyFont="1" applyFill="1" applyBorder="1"/>
    <xf numFmtId="164" fontId="1" fillId="0" borderId="11" xfId="1" applyNumberFormat="1" applyFont="1" applyFill="1" applyBorder="1"/>
    <xf numFmtId="0" fontId="9" fillId="2" borderId="19" xfId="0" applyFont="1" applyFill="1" applyBorder="1" applyAlignment="1">
      <alignment vertical="center" wrapText="1"/>
    </xf>
    <xf numFmtId="164" fontId="10" fillId="0" borderId="9" xfId="1" applyNumberFormat="1" applyFont="1" applyFill="1" applyBorder="1" applyAlignment="1">
      <alignment horizontal="center" vertical="center"/>
    </xf>
    <xf numFmtId="164" fontId="1" fillId="0" borderId="9" xfId="1" applyNumberFormat="1" applyFont="1" applyFill="1" applyBorder="1"/>
    <xf numFmtId="164" fontId="1" fillId="0" borderId="0" xfId="1" applyNumberFormat="1" applyFont="1" applyBorder="1"/>
    <xf numFmtId="164" fontId="1" fillId="0" borderId="18" xfId="1" applyNumberFormat="1" applyFont="1" applyBorder="1"/>
    <xf numFmtId="0" fontId="1" fillId="0" borderId="12" xfId="0" applyFont="1" applyBorder="1"/>
    <xf numFmtId="0" fontId="1" fillId="0" borderId="13" xfId="0" applyFont="1" applyBorder="1"/>
    <xf numFmtId="0" fontId="10" fillId="0" borderId="21" xfId="0" applyFont="1" applyBorder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1" fillId="0" borderId="14" xfId="0" applyFont="1" applyBorder="1"/>
    <xf numFmtId="0" fontId="10" fillId="3" borderId="9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vertical="center" wrapText="1"/>
    </xf>
    <xf numFmtId="0" fontId="1" fillId="3" borderId="11" xfId="0" applyFont="1" applyFill="1" applyBorder="1"/>
    <xf numFmtId="164" fontId="1" fillId="3" borderId="9" xfId="1" applyNumberFormat="1" applyFont="1" applyFill="1" applyBorder="1"/>
    <xf numFmtId="164" fontId="1" fillId="3" borderId="10" xfId="1" applyNumberFormat="1" applyFont="1" applyFill="1" applyBorder="1"/>
    <xf numFmtId="164" fontId="1" fillId="3" borderId="11" xfId="1" applyNumberFormat="1" applyFont="1" applyFill="1" applyBorder="1"/>
    <xf numFmtId="0" fontId="10" fillId="2" borderId="9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vertical="center" wrapText="1"/>
    </xf>
    <xf numFmtId="0" fontId="1" fillId="2" borderId="11" xfId="0" applyFont="1" applyFill="1" applyBorder="1"/>
    <xf numFmtId="164" fontId="1" fillId="2" borderId="9" xfId="1" applyNumberFormat="1" applyFont="1" applyFill="1" applyBorder="1"/>
    <xf numFmtId="0" fontId="10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vertical="center" wrapText="1"/>
    </xf>
    <xf numFmtId="0" fontId="1" fillId="0" borderId="11" xfId="0" applyFont="1" applyBorder="1"/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10" fillId="0" borderId="9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vertical="center" wrapText="1"/>
    </xf>
    <xf numFmtId="0" fontId="1" fillId="0" borderId="11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43</xdr:col>
      <xdr:colOff>316342</xdr:colOff>
      <xdr:row>1</xdr:row>
      <xdr:rowOff>76426</xdr:rowOff>
    </xdr:from>
    <xdr:ext cx="1034158" cy="600074"/>
    <xdr:pic>
      <xdr:nvPicPr>
        <xdr:cNvPr id="5" name="Picture 4">
          <a:extLst>
            <a:ext uri="{FF2B5EF4-FFF2-40B4-BE49-F238E27FC236}">
              <a16:creationId xmlns:a16="http://schemas.microsoft.com/office/drawing/2014/main" id="{17086C71-B508-4EF6-904C-0298B4A2E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02202" y="251686"/>
          <a:ext cx="1034158" cy="60007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datastore-a/erd$/ERD_PUBLIC_FINANCE/SDDS%20Database/2021/datastore-a/erd$/ERD_PUBLIC_FINANCE/SDDS%20Database/TO%20PUBLISH/2018%20Q4/Copy%20of%20Bud%20Q%20-%202016%2003%2030%20FINAL.xlsx" TargetMode="External"/><Relationship Id="rId1" Type="http://schemas.openxmlformats.org/officeDocument/2006/relationships/externalLinkPath" Target="/datastore-a/erd$/ERD_PUBLIC_FINANCE/SDDS%20Database/2021/datastore-a/erd$/ERD_PUBLIC_FINANCE/SDDS%20Database/TO%20PUBLISH/2018%20Q4/Copy%20of%20Bud%20Q%20-%202016%2003%2030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udget outtur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J29"/>
  <sheetViews>
    <sheetView showGridLines="0" tabSelected="1" zoomScaleNormal="100" zoomScaleSheetLayoutView="100" workbookViewId="0">
      <pane xSplit="2" ySplit="7" topLeftCell="BD10" activePane="bottomRight" state="frozen"/>
      <selection pane="topRight" activeCell="C1" sqref="C1"/>
      <selection pane="bottomLeft" activeCell="A8" sqref="A8"/>
      <selection pane="bottomRight" activeCell="BH29" sqref="BH29"/>
    </sheetView>
  </sheetViews>
  <sheetFormatPr defaultColWidth="9.140625" defaultRowHeight="12.75" x14ac:dyDescent="0.2"/>
  <cols>
    <col min="1" max="1" width="43" style="3" customWidth="1"/>
    <col min="2" max="2" width="10.42578125" style="3" customWidth="1"/>
    <col min="3" max="3" width="13.5703125" style="3" hidden="1" customWidth="1"/>
    <col min="4" max="7" width="10" style="3" hidden="1" customWidth="1"/>
    <col min="8" max="19" width="11" style="3" hidden="1" customWidth="1"/>
    <col min="20" max="39" width="10.7109375" style="3" hidden="1" customWidth="1"/>
    <col min="40" max="40" width="10.7109375" style="3" customWidth="1"/>
    <col min="41" max="43" width="10.7109375" style="3" hidden="1" customWidth="1"/>
    <col min="44" max="44" width="10.7109375" style="3" customWidth="1"/>
    <col min="45" max="45" width="10.7109375" style="3" hidden="1" customWidth="1"/>
    <col min="46" max="47" width="10.140625" style="3" hidden="1" customWidth="1"/>
    <col min="48" max="51" width="10.140625" style="3" customWidth="1"/>
    <col min="52" max="54" width="11.7109375" style="3" customWidth="1"/>
    <col min="55" max="56" width="12.140625" style="50" customWidth="1"/>
    <col min="57" max="58" width="11.85546875" style="3" customWidth="1"/>
    <col min="59" max="59" width="13.28515625" style="57" customWidth="1"/>
    <col min="60" max="60" width="14.140625" style="3" customWidth="1"/>
    <col min="61" max="61" width="11.140625" style="3" customWidth="1"/>
    <col min="62" max="62" width="13.42578125" style="3" customWidth="1"/>
    <col min="63" max="63" width="13.28515625" style="3" customWidth="1"/>
    <col min="64" max="64" width="13.5703125" style="3" customWidth="1"/>
    <col min="65" max="16384" width="9.140625" style="3"/>
  </cols>
  <sheetData>
    <row r="1" spans="1:114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48"/>
    </row>
    <row r="2" spans="1:114" ht="23.25" customHeight="1" x14ac:dyDescent="0.2">
      <c r="A2" s="86" t="s">
        <v>70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1"/>
      <c r="AQ2" s="1"/>
      <c r="AR2" s="1"/>
      <c r="AS2" s="1"/>
      <c r="AX2" s="32"/>
      <c r="AY2" s="32"/>
      <c r="AZ2" s="32"/>
      <c r="BA2" s="32"/>
      <c r="BB2" s="32"/>
      <c r="BC2" s="49"/>
      <c r="BD2" s="49"/>
      <c r="BE2" s="58"/>
      <c r="BF2" s="58"/>
      <c r="BG2" s="67"/>
      <c r="BH2" s="58"/>
      <c r="BI2" s="58"/>
      <c r="BJ2" s="58"/>
      <c r="BK2" s="58"/>
      <c r="BL2" s="68"/>
    </row>
    <row r="3" spans="1:114" ht="23.25" customHeight="1" x14ac:dyDescent="0.2">
      <c r="A3" s="86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1"/>
      <c r="AQ3" s="1"/>
      <c r="AR3" s="1"/>
      <c r="AS3" s="1"/>
      <c r="AX3" s="32"/>
      <c r="AY3" s="32"/>
      <c r="AZ3" s="32"/>
      <c r="BA3" s="32"/>
      <c r="BB3" s="32"/>
      <c r="BG3" s="66"/>
      <c r="BK3" s="94"/>
      <c r="BL3" s="69"/>
    </row>
    <row r="4" spans="1:114" ht="23.25" customHeight="1" x14ac:dyDescent="0.2">
      <c r="A4" s="86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1"/>
      <c r="AQ4" s="1"/>
      <c r="AR4" s="1"/>
      <c r="AS4" s="1"/>
      <c r="AX4" s="32"/>
      <c r="AY4" s="32"/>
      <c r="AZ4" s="32"/>
      <c r="BA4" s="32"/>
      <c r="BB4" s="32"/>
      <c r="BG4" s="66"/>
      <c r="BK4" s="94"/>
      <c r="BL4" s="69"/>
    </row>
    <row r="5" spans="1:114" ht="23.25" customHeight="1" x14ac:dyDescent="0.2">
      <c r="A5" s="86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1"/>
      <c r="AQ5" s="1"/>
      <c r="AR5" s="1"/>
      <c r="AS5" s="1"/>
      <c r="AX5" s="32"/>
      <c r="AY5" s="32"/>
      <c r="AZ5" s="32"/>
      <c r="BA5" s="32"/>
      <c r="BB5" s="32"/>
      <c r="BG5" s="66"/>
      <c r="BK5" s="94"/>
      <c r="BL5" s="69"/>
    </row>
    <row r="6" spans="1:114" ht="9.6" customHeight="1" x14ac:dyDescent="0.2">
      <c r="A6" s="88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2"/>
      <c r="AQ6" s="2"/>
      <c r="AR6" s="2"/>
      <c r="AS6" s="2"/>
      <c r="AT6" s="33"/>
      <c r="AU6" s="33"/>
      <c r="AV6" s="33"/>
      <c r="AW6" s="33"/>
      <c r="AX6" s="34"/>
      <c r="AY6" s="34"/>
      <c r="AZ6" s="34"/>
      <c r="BA6" s="34"/>
      <c r="BB6" s="34"/>
      <c r="BC6" s="48"/>
      <c r="BE6" s="59"/>
      <c r="BF6" s="59"/>
      <c r="BG6" s="66"/>
      <c r="BK6" s="94"/>
      <c r="BL6" s="69"/>
    </row>
    <row r="7" spans="1:114" s="4" customFormat="1" ht="52.5" customHeight="1" x14ac:dyDescent="0.25">
      <c r="A7" s="54" t="s">
        <v>15</v>
      </c>
      <c r="B7" s="54" t="s">
        <v>16</v>
      </c>
      <c r="C7" s="54">
        <v>2000</v>
      </c>
      <c r="D7" s="54">
        <v>2001</v>
      </c>
      <c r="E7" s="54">
        <v>2002</v>
      </c>
      <c r="F7" s="54">
        <v>2003</v>
      </c>
      <c r="G7" s="54">
        <v>2004</v>
      </c>
      <c r="H7" s="54">
        <v>2005</v>
      </c>
      <c r="I7" s="54">
        <v>2006</v>
      </c>
      <c r="J7" s="54">
        <v>2007</v>
      </c>
      <c r="K7" s="54">
        <v>2008</v>
      </c>
      <c r="L7" s="54">
        <v>2009</v>
      </c>
      <c r="M7" s="54">
        <v>2010</v>
      </c>
      <c r="N7" s="54">
        <v>2011</v>
      </c>
      <c r="O7" s="54">
        <v>2012</v>
      </c>
      <c r="P7" s="54">
        <v>2013</v>
      </c>
      <c r="Q7" s="54" t="s">
        <v>17</v>
      </c>
      <c r="R7" s="54" t="s">
        <v>21</v>
      </c>
      <c r="S7" s="54" t="s">
        <v>20</v>
      </c>
      <c r="T7" s="54" t="s">
        <v>19</v>
      </c>
      <c r="U7" s="54" t="s">
        <v>22</v>
      </c>
      <c r="V7" s="54" t="s">
        <v>23</v>
      </c>
      <c r="W7" s="54" t="s">
        <v>24</v>
      </c>
      <c r="X7" s="54" t="s">
        <v>25</v>
      </c>
      <c r="Y7" s="54" t="s">
        <v>26</v>
      </c>
      <c r="Z7" s="54" t="s">
        <v>27</v>
      </c>
      <c r="AA7" s="54" t="s">
        <v>28</v>
      </c>
      <c r="AB7" s="54" t="s">
        <v>29</v>
      </c>
      <c r="AC7" s="54" t="s">
        <v>30</v>
      </c>
      <c r="AD7" s="54" t="s">
        <v>31</v>
      </c>
      <c r="AE7" s="54" t="s">
        <v>32</v>
      </c>
      <c r="AF7" s="54" t="s">
        <v>33</v>
      </c>
      <c r="AG7" s="54" t="s">
        <v>34</v>
      </c>
      <c r="AH7" s="54" t="s">
        <v>35</v>
      </c>
      <c r="AI7" s="54" t="s">
        <v>36</v>
      </c>
      <c r="AJ7" s="44" t="s">
        <v>37</v>
      </c>
      <c r="AK7" s="44" t="s">
        <v>38</v>
      </c>
      <c r="AL7" s="44" t="s">
        <v>39</v>
      </c>
      <c r="AM7" s="44" t="s">
        <v>40</v>
      </c>
      <c r="AN7" s="44" t="s">
        <v>42</v>
      </c>
      <c r="AO7" s="44" t="s">
        <v>45</v>
      </c>
      <c r="AP7" s="44" t="s">
        <v>46</v>
      </c>
      <c r="AQ7" s="44" t="s">
        <v>47</v>
      </c>
      <c r="AR7" s="47" t="s">
        <v>48</v>
      </c>
      <c r="AS7" s="54" t="s">
        <v>49</v>
      </c>
      <c r="AT7" s="54" t="s">
        <v>50</v>
      </c>
      <c r="AU7" s="54" t="s">
        <v>51</v>
      </c>
      <c r="AV7" s="54" t="s">
        <v>52</v>
      </c>
      <c r="AW7" s="54" t="s">
        <v>53</v>
      </c>
      <c r="AX7" s="54" t="s">
        <v>54</v>
      </c>
      <c r="AY7" s="54" t="s">
        <v>55</v>
      </c>
      <c r="AZ7" s="54" t="s">
        <v>56</v>
      </c>
      <c r="BA7" s="54" t="s">
        <v>57</v>
      </c>
      <c r="BB7" s="54" t="s">
        <v>58</v>
      </c>
      <c r="BC7" s="55" t="s">
        <v>59</v>
      </c>
      <c r="BD7" s="56" t="s">
        <v>60</v>
      </c>
      <c r="BE7" s="60" t="s">
        <v>65</v>
      </c>
      <c r="BF7" s="64" t="s">
        <v>66</v>
      </c>
      <c r="BG7" s="70" t="s">
        <v>67</v>
      </c>
      <c r="BH7" s="70" t="s">
        <v>68</v>
      </c>
      <c r="BI7" s="79" t="s">
        <v>62</v>
      </c>
      <c r="BJ7" s="83" t="s">
        <v>63</v>
      </c>
      <c r="BK7" s="95" t="s">
        <v>64</v>
      </c>
      <c r="BL7" s="73" t="s">
        <v>69</v>
      </c>
    </row>
    <row r="8" spans="1:114" ht="15" customHeight="1" x14ac:dyDescent="0.2">
      <c r="A8" s="90" t="s">
        <v>0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71"/>
      <c r="BI8" s="80"/>
      <c r="BJ8" s="84"/>
      <c r="BK8" s="96"/>
      <c r="BL8" s="74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</row>
    <row r="9" spans="1:114" x14ac:dyDescent="0.2">
      <c r="A9" s="92" t="s">
        <v>18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72"/>
      <c r="BI9" s="81"/>
      <c r="BJ9" s="85"/>
      <c r="BK9" s="97"/>
      <c r="BL9" s="75"/>
    </row>
    <row r="10" spans="1:114" x14ac:dyDescent="0.2">
      <c r="A10" s="17" t="s">
        <v>1</v>
      </c>
      <c r="B10" s="11" t="s">
        <v>2</v>
      </c>
      <c r="C10" s="12">
        <v>216427</v>
      </c>
      <c r="D10" s="12">
        <v>239796</v>
      </c>
      <c r="E10" s="12">
        <v>268967</v>
      </c>
      <c r="F10" s="12">
        <v>284421</v>
      </c>
      <c r="G10" s="12">
        <v>320154</v>
      </c>
      <c r="H10" s="12">
        <v>412387</v>
      </c>
      <c r="I10" s="12">
        <v>507901</v>
      </c>
      <c r="J10" s="12">
        <v>595559</v>
      </c>
      <c r="K10" s="12">
        <v>686482</v>
      </c>
      <c r="L10" s="12">
        <v>725566</v>
      </c>
      <c r="M10" s="12">
        <v>834188</v>
      </c>
      <c r="N10" s="9">
        <v>983003</v>
      </c>
      <c r="O10" s="9">
        <v>1067531</v>
      </c>
      <c r="P10" s="9">
        <v>1153306</v>
      </c>
      <c r="Q10" s="9">
        <v>245916</v>
      </c>
      <c r="R10" s="9">
        <v>297668.24016140006</v>
      </c>
      <c r="S10" s="9">
        <v>293318.75983859994</v>
      </c>
      <c r="T10" s="9">
        <v>367717.98940911004</v>
      </c>
      <c r="U10" s="9">
        <v>285650</v>
      </c>
      <c r="V10" s="9">
        <v>320184</v>
      </c>
      <c r="W10" s="9">
        <v>353719</v>
      </c>
      <c r="X10" s="9">
        <v>501339</v>
      </c>
      <c r="Y10" s="9">
        <v>345613</v>
      </c>
      <c r="Z10" s="13">
        <f>+Z11+Z14</f>
        <v>396683</v>
      </c>
      <c r="AA10" s="13">
        <f>+AA11+AA14</f>
        <v>437735</v>
      </c>
      <c r="AB10" s="13">
        <f>+AB11+AB14</f>
        <v>513527.44281613006</v>
      </c>
      <c r="AC10" s="14">
        <v>436655</v>
      </c>
      <c r="AD10" s="14">
        <v>440922</v>
      </c>
      <c r="AE10" s="14">
        <v>453019</v>
      </c>
      <c r="AF10" s="14">
        <v>508965.85170761985</v>
      </c>
      <c r="AG10" s="14">
        <v>469395.7</v>
      </c>
      <c r="AH10" s="14">
        <v>456335.09199999989</v>
      </c>
      <c r="AI10" s="15">
        <v>496635.90800000029</v>
      </c>
      <c r="AJ10" s="14">
        <v>510092.21192252985</v>
      </c>
      <c r="AK10" s="14">
        <v>442500.55</v>
      </c>
      <c r="AL10" s="14">
        <v>446061.16800000001</v>
      </c>
      <c r="AM10" s="14">
        <v>526686.95500000031</v>
      </c>
      <c r="AN10" s="14">
        <v>483559.73099999991</v>
      </c>
      <c r="AO10" s="14">
        <v>407233.4</v>
      </c>
      <c r="AP10" s="14">
        <v>258261.72166666645</v>
      </c>
      <c r="AQ10" s="14">
        <v>366181.29516266694</v>
      </c>
      <c r="AR10" s="14">
        <v>341631.58317066659</v>
      </c>
      <c r="AS10" s="7">
        <v>365807.06999999995</v>
      </c>
      <c r="AT10" s="6">
        <v>349464.60000000009</v>
      </c>
      <c r="AU10" s="6">
        <v>336903.16884650325</v>
      </c>
      <c r="AV10" s="6">
        <v>411635.50845291675</v>
      </c>
      <c r="AW10" s="6">
        <v>446946.35735732008</v>
      </c>
      <c r="AX10" s="38">
        <v>472521.50318213989</v>
      </c>
      <c r="AY10" s="36">
        <v>530912.84626072331</v>
      </c>
      <c r="AZ10" s="35">
        <v>562208.29319981672</v>
      </c>
      <c r="BA10" s="35">
        <v>635266.85219765338</v>
      </c>
      <c r="BB10" s="45">
        <v>681786.20935581997</v>
      </c>
      <c r="BC10" s="51">
        <v>801702.39008849976</v>
      </c>
      <c r="BD10" s="51">
        <v>955568.57338890666</v>
      </c>
      <c r="BE10" s="61">
        <v>916241.25175125676</v>
      </c>
      <c r="BF10" s="65">
        <v>948365.80433762993</v>
      </c>
      <c r="BG10" s="65">
        <v>1063179.6619959539</v>
      </c>
      <c r="BH10" s="61">
        <v>1163021.4912452097</v>
      </c>
      <c r="BI10" s="82">
        <v>1067396</v>
      </c>
      <c r="BJ10" s="65">
        <v>1257708.4572553094</v>
      </c>
      <c r="BK10" s="65">
        <v>1509750.4048795905</v>
      </c>
      <c r="BL10" s="76">
        <v>1650696.6982169393</v>
      </c>
    </row>
    <row r="11" spans="1:114" x14ac:dyDescent="0.2">
      <c r="A11" s="10" t="s">
        <v>3</v>
      </c>
      <c r="B11" s="11" t="s">
        <v>2</v>
      </c>
      <c r="C11" s="12">
        <v>211282</v>
      </c>
      <c r="D11" s="12">
        <v>234296</v>
      </c>
      <c r="E11" s="12">
        <v>261888</v>
      </c>
      <c r="F11" s="12">
        <v>276465</v>
      </c>
      <c r="G11" s="12">
        <v>311473</v>
      </c>
      <c r="H11" s="12">
        <v>379747</v>
      </c>
      <c r="I11" s="12">
        <v>477833</v>
      </c>
      <c r="J11" s="12">
        <v>565051</v>
      </c>
      <c r="K11" s="12">
        <v>655260</v>
      </c>
      <c r="L11" s="12">
        <v>699644</v>
      </c>
      <c r="M11" s="12">
        <v>817279</v>
      </c>
      <c r="N11" s="9">
        <v>967862</v>
      </c>
      <c r="O11" s="9">
        <v>1051460</v>
      </c>
      <c r="P11" s="9">
        <v>1137447</v>
      </c>
      <c r="Q11" s="9">
        <v>245232</v>
      </c>
      <c r="R11" s="9">
        <v>291159.24016140006</v>
      </c>
      <c r="S11" s="9">
        <v>291799.75983859994</v>
      </c>
      <c r="T11" s="9">
        <v>367014.96211721003</v>
      </c>
      <c r="U11" s="9">
        <v>285556</v>
      </c>
      <c r="V11" s="9">
        <v>320094</v>
      </c>
      <c r="W11" s="9">
        <v>353242</v>
      </c>
      <c r="X11" s="9" t="e">
        <f>'[1]Budget outturn'!$JK$7</f>
        <v>#REF!</v>
      </c>
      <c r="Y11" s="9">
        <v>345613</v>
      </c>
      <c r="Z11" s="13">
        <f>+Z12+Z13</f>
        <v>396223</v>
      </c>
      <c r="AA11" s="13">
        <f>+AA12+AA13</f>
        <v>437502</v>
      </c>
      <c r="AB11" s="13">
        <f>+AB12+AB13</f>
        <v>506724.46950174007</v>
      </c>
      <c r="AC11" s="14">
        <v>436005</v>
      </c>
      <c r="AD11" s="14">
        <v>440257</v>
      </c>
      <c r="AE11" s="14">
        <v>451887</v>
      </c>
      <c r="AF11" s="14">
        <v>503381.76419887994</v>
      </c>
      <c r="AG11" s="14">
        <v>469065.7</v>
      </c>
      <c r="AH11" s="14">
        <v>451708.49999999994</v>
      </c>
      <c r="AI11" s="15">
        <v>496047.50000000023</v>
      </c>
      <c r="AJ11" s="14">
        <v>503151.69208759977</v>
      </c>
      <c r="AK11" s="14">
        <v>442206.55</v>
      </c>
      <c r="AL11" s="14">
        <v>445798.02899999998</v>
      </c>
      <c r="AM11" s="14">
        <v>525607.88500000001</v>
      </c>
      <c r="AN11" s="14">
        <v>477286.53599999985</v>
      </c>
      <c r="AO11" s="14">
        <v>405274.4</v>
      </c>
      <c r="AP11" s="14">
        <v>258101.02166666649</v>
      </c>
      <c r="AQ11" s="14">
        <v>365529.19516266685</v>
      </c>
      <c r="AR11" s="14">
        <v>339055.38317066664</v>
      </c>
      <c r="AS11" s="7">
        <v>365378.37999999995</v>
      </c>
      <c r="AT11" s="6">
        <v>349158.74000000005</v>
      </c>
      <c r="AU11" s="6">
        <v>336220.46076974331</v>
      </c>
      <c r="AV11" s="6">
        <v>406313.22127784684</v>
      </c>
      <c r="AW11" s="6">
        <v>446825.2246139301</v>
      </c>
      <c r="AX11" s="38">
        <v>471668.18730121991</v>
      </c>
      <c r="AY11" s="36">
        <v>529988.66206682334</v>
      </c>
      <c r="AZ11" s="35">
        <v>530701.92601802666</v>
      </c>
      <c r="BA11" s="35">
        <v>634887.11219765339</v>
      </c>
      <c r="BB11" s="45">
        <v>679998.99935582001</v>
      </c>
      <c r="BC11" s="51">
        <v>795600.83008849993</v>
      </c>
      <c r="BD11" s="51">
        <v>938335.26638890663</v>
      </c>
      <c r="BE11" s="61">
        <v>915224.14175125677</v>
      </c>
      <c r="BF11" s="61">
        <v>945408.25477034994</v>
      </c>
      <c r="BG11" s="61">
        <v>1057676.3715632337</v>
      </c>
      <c r="BH11" s="61">
        <v>1112529.5339476699</v>
      </c>
      <c r="BI11" s="51">
        <v>1066341</v>
      </c>
      <c r="BJ11" s="61">
        <v>1255378.3372299694</v>
      </c>
      <c r="BK11" s="61">
        <v>1505275.4398317104</v>
      </c>
      <c r="BL11" s="77">
        <v>1622407.1850168495</v>
      </c>
    </row>
    <row r="12" spans="1:114" x14ac:dyDescent="0.2">
      <c r="A12" s="16" t="s">
        <v>4</v>
      </c>
      <c r="B12" s="11" t="s">
        <v>2</v>
      </c>
      <c r="C12" s="12">
        <v>182392</v>
      </c>
      <c r="D12" s="12">
        <v>205840</v>
      </c>
      <c r="E12" s="12">
        <v>221839</v>
      </c>
      <c r="F12" s="12">
        <v>231597</v>
      </c>
      <c r="G12" s="12">
        <v>281552</v>
      </c>
      <c r="H12" s="12">
        <v>336828</v>
      </c>
      <c r="I12" s="12">
        <v>428378</v>
      </c>
      <c r="J12" s="12">
        <v>508947</v>
      </c>
      <c r="K12" s="12">
        <v>585621</v>
      </c>
      <c r="L12" s="12">
        <v>618933</v>
      </c>
      <c r="M12" s="12">
        <v>724747</v>
      </c>
      <c r="N12" s="9">
        <v>845697</v>
      </c>
      <c r="O12" s="9">
        <v>908913</v>
      </c>
      <c r="P12" s="9">
        <v>1005895</v>
      </c>
      <c r="Q12" s="9">
        <v>227707</v>
      </c>
      <c r="R12" s="9">
        <v>256687.40000000002</v>
      </c>
      <c r="S12" s="9">
        <v>267785.59999999998</v>
      </c>
      <c r="T12" s="9">
        <v>298182.33543768991</v>
      </c>
      <c r="U12" s="9">
        <v>257661</v>
      </c>
      <c r="V12" s="9">
        <v>299919</v>
      </c>
      <c r="W12" s="9">
        <v>330661</v>
      </c>
      <c r="X12" s="9" t="e">
        <f>'[1]Budget outturn'!$JK$8</f>
        <v>#REF!</v>
      </c>
      <c r="Y12" s="9">
        <v>325403</v>
      </c>
      <c r="Z12" s="13">
        <v>359503</v>
      </c>
      <c r="AA12" s="13">
        <v>382411</v>
      </c>
      <c r="AB12" s="13">
        <v>396371.86065882002</v>
      </c>
      <c r="AC12" s="14">
        <v>415081</v>
      </c>
      <c r="AD12" s="14">
        <v>403886</v>
      </c>
      <c r="AE12" s="14">
        <v>421027</v>
      </c>
      <c r="AF12" s="14">
        <v>430184.21948818001</v>
      </c>
      <c r="AG12" s="14">
        <v>425267.7</v>
      </c>
      <c r="AH12" s="14">
        <v>420022.39999999997</v>
      </c>
      <c r="AI12" s="15">
        <v>432881.10000000021</v>
      </c>
      <c r="AJ12" s="14">
        <v>434146.33793509984</v>
      </c>
      <c r="AK12" s="14">
        <v>406540.55</v>
      </c>
      <c r="AL12" s="14">
        <v>405096.97799999994</v>
      </c>
      <c r="AM12" s="14">
        <v>489136.67300000018</v>
      </c>
      <c r="AN12" s="14">
        <v>434150.79899999988</v>
      </c>
      <c r="AO12" s="14">
        <v>341336.4</v>
      </c>
      <c r="AP12" s="14">
        <v>239506.46166666655</v>
      </c>
      <c r="AQ12" s="14">
        <v>333243.6721626668</v>
      </c>
      <c r="AR12" s="14">
        <v>302455.46617066662</v>
      </c>
      <c r="AS12" s="7">
        <v>324335.06999999995</v>
      </c>
      <c r="AT12" s="6">
        <v>316871.93000000005</v>
      </c>
      <c r="AU12" s="6">
        <v>310544.04046252323</v>
      </c>
      <c r="AV12" s="6">
        <v>346268.0194892867</v>
      </c>
      <c r="AW12" s="6">
        <v>369881.53885591007</v>
      </c>
      <c r="AX12" s="38">
        <v>428914.14671246998</v>
      </c>
      <c r="AY12" s="36">
        <v>484572.59064209333</v>
      </c>
      <c r="AZ12" s="35">
        <v>467763.72378952662</v>
      </c>
      <c r="BA12" s="35">
        <v>577692.24204291333</v>
      </c>
      <c r="BB12" s="45">
        <v>621160.06967799994</v>
      </c>
      <c r="BC12" s="51">
        <v>735127.6455310001</v>
      </c>
      <c r="BD12" s="51">
        <v>786583.09608371649</v>
      </c>
      <c r="BE12" s="61">
        <v>837395.77360566671</v>
      </c>
      <c r="BF12" s="61">
        <v>871909.53554700001</v>
      </c>
      <c r="BG12" s="61">
        <v>979269.36860818346</v>
      </c>
      <c r="BH12" s="61">
        <v>1016002.2621466503</v>
      </c>
      <c r="BI12" s="51">
        <v>985876</v>
      </c>
      <c r="BJ12" s="61">
        <v>1166211.3798034396</v>
      </c>
      <c r="BK12" s="61">
        <v>1410835.5877096104</v>
      </c>
      <c r="BL12" s="77">
        <v>1486268.690095379</v>
      </c>
    </row>
    <row r="13" spans="1:114" x14ac:dyDescent="0.2">
      <c r="A13" s="16" t="s">
        <v>5</v>
      </c>
      <c r="B13" s="11" t="s">
        <v>2</v>
      </c>
      <c r="C13" s="12">
        <v>28890</v>
      </c>
      <c r="D13" s="12">
        <v>28456</v>
      </c>
      <c r="E13" s="12">
        <v>40050</v>
      </c>
      <c r="F13" s="12">
        <v>44868</v>
      </c>
      <c r="G13" s="12">
        <v>29921</v>
      </c>
      <c r="H13" s="12">
        <v>42919</v>
      </c>
      <c r="I13" s="12">
        <v>49455</v>
      </c>
      <c r="J13" s="12">
        <v>56104</v>
      </c>
      <c r="K13" s="12">
        <v>69639</v>
      </c>
      <c r="L13" s="12">
        <v>80711</v>
      </c>
      <c r="M13" s="12">
        <v>92532</v>
      </c>
      <c r="N13" s="9">
        <v>122165</v>
      </c>
      <c r="O13" s="9">
        <v>142547</v>
      </c>
      <c r="P13" s="9">
        <v>131552</v>
      </c>
      <c r="Q13" s="9">
        <v>17525</v>
      </c>
      <c r="R13" s="9">
        <v>34471.840161400003</v>
      </c>
      <c r="S13" s="9">
        <v>24014.159838599997</v>
      </c>
      <c r="T13" s="9">
        <v>68832.626679520006</v>
      </c>
      <c r="U13" s="9">
        <v>27895</v>
      </c>
      <c r="V13" s="9">
        <v>20175</v>
      </c>
      <c r="W13" s="9">
        <v>22581</v>
      </c>
      <c r="X13" s="9" t="e">
        <f>'[1]Budget outturn'!$JK$9</f>
        <v>#REF!</v>
      </c>
      <c r="Y13" s="9">
        <v>20210</v>
      </c>
      <c r="Z13" s="13">
        <v>36720</v>
      </c>
      <c r="AA13" s="13">
        <v>55091</v>
      </c>
      <c r="AB13" s="13">
        <v>110352.60884292002</v>
      </c>
      <c r="AC13" s="14">
        <v>20924</v>
      </c>
      <c r="AD13" s="14">
        <v>36371</v>
      </c>
      <c r="AE13" s="14">
        <v>30860</v>
      </c>
      <c r="AF13" s="14">
        <v>73197.544710699993</v>
      </c>
      <c r="AG13" s="14">
        <v>43798</v>
      </c>
      <c r="AH13" s="14">
        <v>31686.100000000006</v>
      </c>
      <c r="AI13" s="15">
        <v>63166.399999999994</v>
      </c>
      <c r="AJ13" s="14">
        <v>69005.354152500018</v>
      </c>
      <c r="AK13" s="14">
        <v>35666</v>
      </c>
      <c r="AL13" s="14">
        <v>40701.051000000007</v>
      </c>
      <c r="AM13" s="14">
        <v>36471.212</v>
      </c>
      <c r="AN13" s="14">
        <v>43135.736999999994</v>
      </c>
      <c r="AO13" s="14">
        <v>63937.999999999993</v>
      </c>
      <c r="AP13" s="14">
        <v>18594.55999999999</v>
      </c>
      <c r="AQ13" s="14">
        <v>32285.523000000016</v>
      </c>
      <c r="AR13" s="14">
        <v>36598.917000000001</v>
      </c>
      <c r="AS13" s="7">
        <v>41043.31</v>
      </c>
      <c r="AT13" s="6">
        <v>32286.809999999998</v>
      </c>
      <c r="AU13" s="6">
        <v>25676.420307220003</v>
      </c>
      <c r="AV13" s="6">
        <v>60045.201788560007</v>
      </c>
      <c r="AW13" s="6">
        <v>76943.685758020001</v>
      </c>
      <c r="AX13" s="38">
        <v>42754.040588750009</v>
      </c>
      <c r="AY13" s="36">
        <v>45416.071424730006</v>
      </c>
      <c r="AZ13" s="35">
        <v>62938.202228499984</v>
      </c>
      <c r="BA13" s="35">
        <v>57194.870154739998</v>
      </c>
      <c r="BB13" s="45">
        <v>58838.929677820008</v>
      </c>
      <c r="BC13" s="51">
        <v>60473.184557500004</v>
      </c>
      <c r="BD13" s="51">
        <v>151752.17030518997</v>
      </c>
      <c r="BE13" s="61">
        <v>77828.368145590008</v>
      </c>
      <c r="BF13" s="61">
        <v>73498.719223349995</v>
      </c>
      <c r="BG13" s="61">
        <v>78407.002955050033</v>
      </c>
      <c r="BH13" s="61">
        <v>96527.271801019902</v>
      </c>
      <c r="BI13" s="51">
        <v>80464</v>
      </c>
      <c r="BJ13" s="61">
        <v>89167.957426530018</v>
      </c>
      <c r="BK13" s="61">
        <v>94439.852122100012</v>
      </c>
      <c r="BL13" s="77">
        <v>136138.49492146994</v>
      </c>
    </row>
    <row r="14" spans="1:114" x14ac:dyDescent="0.2">
      <c r="A14" s="10" t="s">
        <v>6</v>
      </c>
      <c r="B14" s="11" t="s">
        <v>2</v>
      </c>
      <c r="C14" s="12">
        <v>5145</v>
      </c>
      <c r="D14" s="12">
        <v>5500</v>
      </c>
      <c r="E14" s="12">
        <v>7079</v>
      </c>
      <c r="F14" s="12">
        <v>7956</v>
      </c>
      <c r="G14" s="12">
        <v>8681</v>
      </c>
      <c r="H14" s="12">
        <v>32640</v>
      </c>
      <c r="I14" s="12">
        <v>30068</v>
      </c>
      <c r="J14" s="12">
        <v>30508</v>
      </c>
      <c r="K14" s="12">
        <v>31222</v>
      </c>
      <c r="L14" s="12">
        <v>25922</v>
      </c>
      <c r="M14" s="12">
        <v>16909</v>
      </c>
      <c r="N14" s="9">
        <v>15141</v>
      </c>
      <c r="O14" s="9">
        <v>16071</v>
      </c>
      <c r="P14" s="9">
        <v>15859</v>
      </c>
      <c r="Q14" s="9">
        <v>684</v>
      </c>
      <c r="R14" s="9">
        <v>6509</v>
      </c>
      <c r="S14" s="9">
        <v>1519</v>
      </c>
      <c r="T14" s="9">
        <v>703.02729189999991</v>
      </c>
      <c r="U14" s="9">
        <v>94</v>
      </c>
      <c r="V14" s="9">
        <v>90</v>
      </c>
      <c r="W14" s="9">
        <v>477</v>
      </c>
      <c r="X14" s="9" t="e">
        <f>'[1]Budget outturn'!$JK$10</f>
        <v>#REF!</v>
      </c>
      <c r="Y14" s="9">
        <v>0</v>
      </c>
      <c r="Z14" s="13">
        <v>460</v>
      </c>
      <c r="AA14" s="13">
        <v>233</v>
      </c>
      <c r="AB14" s="13">
        <v>6802.9733143900003</v>
      </c>
      <c r="AC14" s="14">
        <v>650</v>
      </c>
      <c r="AD14" s="14">
        <v>665</v>
      </c>
      <c r="AE14" s="14">
        <v>1132</v>
      </c>
      <c r="AF14" s="14">
        <v>5584.08750874</v>
      </c>
      <c r="AG14" s="14">
        <v>330</v>
      </c>
      <c r="AH14" s="14">
        <v>4626.5919999999996</v>
      </c>
      <c r="AI14" s="15">
        <v>588.40800000000036</v>
      </c>
      <c r="AJ14" s="14">
        <v>6940.5198349300008</v>
      </c>
      <c r="AK14" s="14">
        <v>294</v>
      </c>
      <c r="AL14" s="14">
        <v>263.13900000000001</v>
      </c>
      <c r="AM14" s="14">
        <v>1079.0699999999997</v>
      </c>
      <c r="AN14" s="14">
        <v>6273.1950000000006</v>
      </c>
      <c r="AO14" s="14">
        <v>1959</v>
      </c>
      <c r="AP14" s="14">
        <v>160.69999999999982</v>
      </c>
      <c r="AQ14" s="14">
        <v>652.10000000000036</v>
      </c>
      <c r="AR14" s="14">
        <v>2576.1999999999998</v>
      </c>
      <c r="AS14" s="7">
        <v>428.69</v>
      </c>
      <c r="AT14" s="6">
        <v>305.85999999999996</v>
      </c>
      <c r="AU14" s="6">
        <v>682.70807676000004</v>
      </c>
      <c r="AV14" s="6">
        <v>5322.2871750700006</v>
      </c>
      <c r="AW14" s="6">
        <v>121.13274339</v>
      </c>
      <c r="AX14" s="38">
        <v>853.31588092000004</v>
      </c>
      <c r="AY14" s="36">
        <v>924.18419389999985</v>
      </c>
      <c r="AZ14" s="35">
        <v>31506.367181789999</v>
      </c>
      <c r="BA14" s="35">
        <v>379.74</v>
      </c>
      <c r="BB14" s="45">
        <v>1787.2099999999998</v>
      </c>
      <c r="BC14" s="51">
        <v>6101.56</v>
      </c>
      <c r="BD14" s="51">
        <v>17233.307000000001</v>
      </c>
      <c r="BE14" s="61">
        <v>1017.11</v>
      </c>
      <c r="BF14" s="61">
        <v>2957.5495672799998</v>
      </c>
      <c r="BG14" s="61">
        <v>5503.2904327200013</v>
      </c>
      <c r="BH14" s="61">
        <v>50491.957297539993</v>
      </c>
      <c r="BI14" s="51">
        <v>1055</v>
      </c>
      <c r="BJ14" s="61">
        <v>2330.1200253400002</v>
      </c>
      <c r="BK14" s="61">
        <v>4474.9650478799995</v>
      </c>
      <c r="BL14" s="77">
        <v>28289.513200090005</v>
      </c>
    </row>
    <row r="15" spans="1:114" x14ac:dyDescent="0.2">
      <c r="A15" s="17" t="s">
        <v>7</v>
      </c>
      <c r="B15" s="11" t="s">
        <v>2</v>
      </c>
      <c r="C15" s="12">
        <v>335822</v>
      </c>
      <c r="D15" s="12">
        <v>386518</v>
      </c>
      <c r="E15" s="12">
        <v>402990</v>
      </c>
      <c r="F15" s="12">
        <v>417673</v>
      </c>
      <c r="G15" s="12">
        <v>476907</v>
      </c>
      <c r="H15" s="12">
        <v>584783</v>
      </c>
      <c r="I15" s="12">
        <v>713646</v>
      </c>
      <c r="J15" s="12">
        <v>841604</v>
      </c>
      <c r="K15" s="12">
        <v>996126</v>
      </c>
      <c r="L15" s="12">
        <v>1201927</v>
      </c>
      <c r="M15" s="12">
        <v>1280205</v>
      </c>
      <c r="N15" s="9">
        <v>1433182</v>
      </c>
      <c r="O15" s="9">
        <v>1556499</v>
      </c>
      <c r="P15" s="9">
        <v>1669396</v>
      </c>
      <c r="Q15" s="9">
        <v>553945</v>
      </c>
      <c r="R15" s="9">
        <v>367360.45817061001</v>
      </c>
      <c r="S15" s="9">
        <v>405389</v>
      </c>
      <c r="T15" s="9">
        <v>469170.66107668984</v>
      </c>
      <c r="U15" s="9">
        <v>493431</v>
      </c>
      <c r="V15" s="9">
        <v>514076</v>
      </c>
      <c r="W15" s="9">
        <v>525037</v>
      </c>
      <c r="X15" s="9" t="e">
        <f>'[1]Budget outturn'!$JK$11</f>
        <v>#REF!</v>
      </c>
      <c r="Y15" s="9">
        <v>526320</v>
      </c>
      <c r="Z15" s="13">
        <f>+Z16+Z18</f>
        <v>544263</v>
      </c>
      <c r="AA15" s="13">
        <f>+AA16+AA18</f>
        <v>615419</v>
      </c>
      <c r="AB15" s="13">
        <f>+AB16+AB18</f>
        <v>647881.24059290963</v>
      </c>
      <c r="AC15" s="14">
        <v>636322</v>
      </c>
      <c r="AD15" s="14">
        <v>573848</v>
      </c>
      <c r="AE15" s="14">
        <v>679794</v>
      </c>
      <c r="AF15" s="14">
        <v>683092.34428144153</v>
      </c>
      <c r="AG15" s="14">
        <v>675197</v>
      </c>
      <c r="AH15" s="14">
        <v>596383.1100000001</v>
      </c>
      <c r="AI15" s="15">
        <v>747906.8899999999</v>
      </c>
      <c r="AJ15" s="14">
        <v>673741.2584108701</v>
      </c>
      <c r="AK15" s="14">
        <v>730141.24300000002</v>
      </c>
      <c r="AL15" s="14">
        <v>680111.65699999989</v>
      </c>
      <c r="AM15" s="14">
        <v>765025.70000000019</v>
      </c>
      <c r="AN15" s="14">
        <v>1162617</v>
      </c>
      <c r="AO15" s="14">
        <v>742992.4</v>
      </c>
      <c r="AP15" s="14">
        <v>658161.9</v>
      </c>
      <c r="AQ15" s="14">
        <v>784282.22682999982</v>
      </c>
      <c r="AR15" s="14">
        <v>855559.47317000013</v>
      </c>
      <c r="AS15" s="7">
        <v>765477.73</v>
      </c>
      <c r="AT15" s="6">
        <v>729978.83000000007</v>
      </c>
      <c r="AU15" s="6">
        <v>884954.96032975009</v>
      </c>
      <c r="AV15" s="6">
        <v>1141323.6121581597</v>
      </c>
      <c r="AW15" s="6">
        <v>931231.90460823092</v>
      </c>
      <c r="AX15" s="38">
        <v>890912.42249687912</v>
      </c>
      <c r="AY15" s="37">
        <v>872643.24824805371</v>
      </c>
      <c r="AZ15" s="35">
        <v>1777768.4246468362</v>
      </c>
      <c r="BA15" s="35">
        <v>1260044.74</v>
      </c>
      <c r="BB15" s="45">
        <v>1299574.6500000001</v>
      </c>
      <c r="BC15" s="51">
        <v>1172712.0774599998</v>
      </c>
      <c r="BD15" s="51">
        <v>1624259.6123690009</v>
      </c>
      <c r="BE15" s="61">
        <v>1197549.8242287498</v>
      </c>
      <c r="BF15" s="61">
        <v>1265755.6318700693</v>
      </c>
      <c r="BG15" s="61">
        <v>1434468.8846066808</v>
      </c>
      <c r="BH15" s="61">
        <v>2232965.120578289</v>
      </c>
      <c r="BI15" s="51">
        <v>1301854</v>
      </c>
      <c r="BJ15" s="61">
        <v>1428853.2103923904</v>
      </c>
      <c r="BK15" s="61">
        <v>1545565.9723974699</v>
      </c>
      <c r="BL15" s="77">
        <v>1954141.5884030201</v>
      </c>
    </row>
    <row r="16" spans="1:114" x14ac:dyDescent="0.2">
      <c r="A16" s="10" t="s">
        <v>8</v>
      </c>
      <c r="B16" s="11" t="s">
        <v>2</v>
      </c>
      <c r="C16" s="12">
        <v>254279</v>
      </c>
      <c r="D16" s="12">
        <v>303361</v>
      </c>
      <c r="E16" s="12">
        <v>330847</v>
      </c>
      <c r="F16" s="12">
        <v>334694</v>
      </c>
      <c r="G16" s="12">
        <v>389679</v>
      </c>
      <c r="H16" s="12">
        <v>443350</v>
      </c>
      <c r="I16" s="12">
        <v>547960</v>
      </c>
      <c r="J16" s="12">
        <v>622758</v>
      </c>
      <c r="K16" s="12">
        <v>743710</v>
      </c>
      <c r="L16" s="12">
        <v>879575</v>
      </c>
      <c r="M16" s="12">
        <v>937094</v>
      </c>
      <c r="N16" s="9">
        <v>1024906</v>
      </c>
      <c r="O16" s="9">
        <v>1131023</v>
      </c>
      <c r="P16" s="9">
        <v>1205180</v>
      </c>
      <c r="Q16" s="9">
        <v>399489</v>
      </c>
      <c r="R16" s="9">
        <v>243612.45817061001</v>
      </c>
      <c r="S16" s="9">
        <v>318975</v>
      </c>
      <c r="T16" s="9">
        <v>360821.58205904975</v>
      </c>
      <c r="U16" s="9">
        <v>410941</v>
      </c>
      <c r="V16" s="9">
        <v>358401</v>
      </c>
      <c r="W16" s="9">
        <v>443745</v>
      </c>
      <c r="X16" s="9">
        <v>488570.61956819147</v>
      </c>
      <c r="Y16" s="9">
        <v>426509</v>
      </c>
      <c r="Z16" s="13">
        <v>409028</v>
      </c>
      <c r="AA16" s="13">
        <v>472810</v>
      </c>
      <c r="AB16" s="13">
        <v>449434.81250844011</v>
      </c>
      <c r="AC16" s="14">
        <v>484220</v>
      </c>
      <c r="AD16" s="14">
        <v>433992</v>
      </c>
      <c r="AE16" s="14">
        <v>519611</v>
      </c>
      <c r="AF16" s="14">
        <v>489869.93701139023</v>
      </c>
      <c r="AG16" s="14">
        <v>527530</v>
      </c>
      <c r="AH16" s="14">
        <v>468093.1100000001</v>
      </c>
      <c r="AI16" s="15">
        <v>582135.8899999999</v>
      </c>
      <c r="AJ16" s="14">
        <v>511954.29588226974</v>
      </c>
      <c r="AK16" s="14">
        <v>576012.30000000005</v>
      </c>
      <c r="AL16" s="14">
        <v>544265.59999999986</v>
      </c>
      <c r="AM16" s="14">
        <v>609581.70000000019</v>
      </c>
      <c r="AN16" s="14">
        <v>694722.39999999991</v>
      </c>
      <c r="AO16" s="14">
        <v>647955.9</v>
      </c>
      <c r="AP16" s="14">
        <v>589449.20000000007</v>
      </c>
      <c r="AQ16" s="14">
        <v>701378.29999999981</v>
      </c>
      <c r="AR16" s="14">
        <v>609575.60000000009</v>
      </c>
      <c r="AS16" s="7">
        <v>690422.73</v>
      </c>
      <c r="AT16" s="6">
        <v>620563.1100000001</v>
      </c>
      <c r="AU16" s="6">
        <v>776323.58614529995</v>
      </c>
      <c r="AV16" s="6">
        <v>660202.71373559977</v>
      </c>
      <c r="AW16" s="6">
        <v>820984.98147992999</v>
      </c>
      <c r="AX16" s="38">
        <v>750651.56936683017</v>
      </c>
      <c r="AY16" s="36">
        <v>728534.28885361971</v>
      </c>
      <c r="AZ16" s="35">
        <v>1219462.1602996201</v>
      </c>
      <c r="BA16" s="35">
        <v>1151642.04</v>
      </c>
      <c r="BB16" s="45">
        <v>1173898.96</v>
      </c>
      <c r="BC16" s="51">
        <v>1002143.56746</v>
      </c>
      <c r="BD16" s="51">
        <v>1371994.2423690003</v>
      </c>
      <c r="BE16" s="61">
        <v>1084481.2331302699</v>
      </c>
      <c r="BF16" s="61">
        <v>1133961.1755908898</v>
      </c>
      <c r="BG16" s="61">
        <v>1216137.7136189304</v>
      </c>
      <c r="BH16" s="61">
        <v>1905361.1296295994</v>
      </c>
      <c r="BI16" s="51">
        <v>1219792</v>
      </c>
      <c r="BJ16" s="61">
        <v>1287035.8872866002</v>
      </c>
      <c r="BK16" s="61">
        <v>1314106.2801778796</v>
      </c>
      <c r="BL16" s="77">
        <v>1411454.2708654897</v>
      </c>
    </row>
    <row r="17" spans="1:64" x14ac:dyDescent="0.2">
      <c r="A17" s="16" t="s">
        <v>9</v>
      </c>
      <c r="B17" s="11" t="s">
        <v>2</v>
      </c>
      <c r="C17" s="12">
        <v>71200</v>
      </c>
      <c r="D17" s="12">
        <v>94307</v>
      </c>
      <c r="E17" s="12">
        <v>116515</v>
      </c>
      <c r="F17" s="12">
        <v>125126</v>
      </c>
      <c r="G17" s="12">
        <v>119782</v>
      </c>
      <c r="H17" s="12">
        <v>120159</v>
      </c>
      <c r="I17" s="12">
        <v>150777</v>
      </c>
      <c r="J17" s="12">
        <v>182681</v>
      </c>
      <c r="K17" s="12">
        <v>212475</v>
      </c>
      <c r="L17" s="12">
        <v>309675</v>
      </c>
      <c r="M17" s="12">
        <v>352592</v>
      </c>
      <c r="N17" s="9">
        <v>356699</v>
      </c>
      <c r="O17" s="9">
        <v>408498</v>
      </c>
      <c r="P17" s="9">
        <v>444007</v>
      </c>
      <c r="Q17" s="9">
        <v>127162.58183523999</v>
      </c>
      <c r="R17" s="9">
        <v>93182.412675780026</v>
      </c>
      <c r="S17" s="9">
        <v>143144.00548897998</v>
      </c>
      <c r="T17" s="9">
        <v>72906.059511809843</v>
      </c>
      <c r="U17" s="9">
        <v>145228</v>
      </c>
      <c r="V17" s="9">
        <v>109302</v>
      </c>
      <c r="W17" s="9">
        <v>144993</v>
      </c>
      <c r="X17" s="9" t="e">
        <f>'[1]Budget outturn'!$JK$169</f>
        <v>#REF!</v>
      </c>
      <c r="Y17" s="9">
        <v>154314</v>
      </c>
      <c r="Z17" s="13">
        <v>135393</v>
      </c>
      <c r="AA17" s="13">
        <v>182035.74992198002</v>
      </c>
      <c r="AB17" s="13">
        <v>139151.82095672988</v>
      </c>
      <c r="AC17" s="14">
        <v>209034</v>
      </c>
      <c r="AD17" s="14">
        <v>139610</v>
      </c>
      <c r="AE17" s="14">
        <v>226554</v>
      </c>
      <c r="AF17" s="14">
        <v>160367.67671091994</v>
      </c>
      <c r="AG17" s="14">
        <v>220857</v>
      </c>
      <c r="AH17" s="14">
        <v>170611</v>
      </c>
      <c r="AI17" s="15">
        <v>275757</v>
      </c>
      <c r="AJ17" s="14">
        <v>184965.04648655001</v>
      </c>
      <c r="AK17" s="14">
        <v>240619.59999999998</v>
      </c>
      <c r="AL17" s="14">
        <v>214029.40000000002</v>
      </c>
      <c r="AM17" s="14">
        <v>254883.09999999998</v>
      </c>
      <c r="AN17" s="14">
        <v>191819.90000000002</v>
      </c>
      <c r="AO17" s="14">
        <v>263150</v>
      </c>
      <c r="AP17" s="14">
        <v>225088</v>
      </c>
      <c r="AQ17" s="14">
        <v>293692.30000000005</v>
      </c>
      <c r="AR17" s="14">
        <v>198371.69999999995</v>
      </c>
      <c r="AS17" s="7">
        <v>301115.27999999997</v>
      </c>
      <c r="AT17" s="6">
        <v>205876.15000000002</v>
      </c>
      <c r="AU17" s="6">
        <v>326000.25653268996</v>
      </c>
      <c r="AV17" s="6">
        <v>215390.75398246007</v>
      </c>
      <c r="AW17" s="6">
        <v>378959.52946322999</v>
      </c>
      <c r="AX17" s="38">
        <v>278869.47072012007</v>
      </c>
      <c r="AY17" s="36">
        <v>269536.80968058005</v>
      </c>
      <c r="AZ17" s="35">
        <v>637824.1901360699</v>
      </c>
      <c r="BA17" s="43">
        <v>673071.76</v>
      </c>
      <c r="BB17" s="45">
        <v>600219.24</v>
      </c>
      <c r="BC17" s="51">
        <v>464047.06000000006</v>
      </c>
      <c r="BD17" s="51">
        <v>718261.48</v>
      </c>
      <c r="BE17" s="61">
        <v>597203.27716467995</v>
      </c>
      <c r="BF17" s="61">
        <v>544901.79537001997</v>
      </c>
      <c r="BG17" s="61">
        <v>612777.08246578998</v>
      </c>
      <c r="BH17" s="61">
        <v>934618.28452536999</v>
      </c>
      <c r="BI17" s="51">
        <v>631925</v>
      </c>
      <c r="BJ17" s="61">
        <v>632666.08782536001</v>
      </c>
      <c r="BK17" s="61">
        <v>641959.3601547</v>
      </c>
      <c r="BL17" s="77">
        <v>594123.86758974963</v>
      </c>
    </row>
    <row r="18" spans="1:64" x14ac:dyDescent="0.2">
      <c r="A18" s="10" t="s">
        <v>10</v>
      </c>
      <c r="B18" s="11" t="s">
        <v>2</v>
      </c>
      <c r="C18" s="18">
        <v>81544</v>
      </c>
      <c r="D18" s="18">
        <v>83157</v>
      </c>
      <c r="E18" s="18">
        <v>72142</v>
      </c>
      <c r="F18" s="18">
        <v>82979</v>
      </c>
      <c r="G18" s="18">
        <v>87228</v>
      </c>
      <c r="H18" s="18">
        <v>141433</v>
      </c>
      <c r="I18" s="18">
        <v>165686.5</v>
      </c>
      <c r="J18" s="18">
        <v>218846</v>
      </c>
      <c r="K18" s="18">
        <v>252416</v>
      </c>
      <c r="L18" s="18">
        <v>322352</v>
      </c>
      <c r="M18" s="18">
        <v>343111</v>
      </c>
      <c r="N18" s="9">
        <v>408276</v>
      </c>
      <c r="O18" s="9">
        <v>425476</v>
      </c>
      <c r="P18" s="9">
        <v>464215.92223189014</v>
      </c>
      <c r="Q18" s="9">
        <v>154456</v>
      </c>
      <c r="R18" s="9">
        <v>123748</v>
      </c>
      <c r="S18" s="9">
        <v>86414</v>
      </c>
      <c r="T18" s="9">
        <v>108349.07901763998</v>
      </c>
      <c r="U18" s="9">
        <v>82490</v>
      </c>
      <c r="V18" s="9">
        <v>155675</v>
      </c>
      <c r="W18" s="9">
        <v>81292</v>
      </c>
      <c r="X18" s="9">
        <v>269279.54441251059</v>
      </c>
      <c r="Y18" s="9">
        <v>99811</v>
      </c>
      <c r="Z18" s="13">
        <v>135235</v>
      </c>
      <c r="AA18" s="13">
        <v>142609</v>
      </c>
      <c r="AB18" s="13">
        <v>198446.42808446952</v>
      </c>
      <c r="AC18" s="14">
        <v>152102</v>
      </c>
      <c r="AD18" s="14">
        <v>139856</v>
      </c>
      <c r="AE18" s="14">
        <v>160183</v>
      </c>
      <c r="AF18" s="14">
        <v>193222.40727005131</v>
      </c>
      <c r="AG18" s="14">
        <v>147667</v>
      </c>
      <c r="AH18" s="14">
        <v>128290</v>
      </c>
      <c r="AI18" s="15">
        <v>165771</v>
      </c>
      <c r="AJ18" s="14">
        <v>161786.96252860012</v>
      </c>
      <c r="AK18" s="14">
        <v>154128.943</v>
      </c>
      <c r="AL18" s="14">
        <v>135846.057</v>
      </c>
      <c r="AM18" s="14">
        <v>155444</v>
      </c>
      <c r="AN18" s="14">
        <v>467894.6</v>
      </c>
      <c r="AO18" s="14">
        <v>95036.5</v>
      </c>
      <c r="AP18" s="14">
        <v>68712.700000000012</v>
      </c>
      <c r="AQ18" s="14">
        <v>82903.926829999982</v>
      </c>
      <c r="AR18" s="14">
        <v>245984.87317000001</v>
      </c>
      <c r="AS18" s="7">
        <v>75055</v>
      </c>
      <c r="AT18" s="6">
        <v>109415.72</v>
      </c>
      <c r="AU18" s="6">
        <v>108631.37418444999</v>
      </c>
      <c r="AV18" s="6">
        <v>481120.89842255996</v>
      </c>
      <c r="AW18" s="6">
        <v>110246.92312830093</v>
      </c>
      <c r="AX18" s="38">
        <v>140260.85313004907</v>
      </c>
      <c r="AY18" s="36">
        <v>144108.95939443394</v>
      </c>
      <c r="AZ18" s="35">
        <v>558306.26434721611</v>
      </c>
      <c r="BA18" s="35">
        <v>108402.64</v>
      </c>
      <c r="BB18" s="45">
        <v>125675.75000000001</v>
      </c>
      <c r="BC18" s="51">
        <v>170568.51</v>
      </c>
      <c r="BD18" s="51">
        <v>252265.37000000011</v>
      </c>
      <c r="BE18" s="61">
        <v>113068.59109848</v>
      </c>
      <c r="BF18" s="61">
        <v>131794.45627917949</v>
      </c>
      <c r="BG18" s="61">
        <v>218331.17098775046</v>
      </c>
      <c r="BH18" s="61">
        <v>327603.99094868923</v>
      </c>
      <c r="BI18" s="51">
        <v>82062</v>
      </c>
      <c r="BJ18" s="61">
        <v>141817.32310579001</v>
      </c>
      <c r="BK18" s="61">
        <v>231459.69221959001</v>
      </c>
      <c r="BL18" s="77">
        <v>542687.31753753079</v>
      </c>
    </row>
    <row r="19" spans="1:64" x14ac:dyDescent="0.2">
      <c r="A19" s="17" t="s">
        <v>11</v>
      </c>
      <c r="B19" s="11" t="s">
        <v>2</v>
      </c>
      <c r="C19" s="19">
        <v>-119395</v>
      </c>
      <c r="D19" s="19">
        <v>-146722</v>
      </c>
      <c r="E19" s="19">
        <v>-134022</v>
      </c>
      <c r="F19" s="19">
        <v>-133251</v>
      </c>
      <c r="G19" s="19">
        <v>-156752</v>
      </c>
      <c r="H19" s="19">
        <v>-172396</v>
      </c>
      <c r="I19" s="19">
        <v>-205745</v>
      </c>
      <c r="J19" s="19">
        <v>-246045</v>
      </c>
      <c r="K19" s="19">
        <v>-309644</v>
      </c>
      <c r="L19" s="19">
        <v>-476361</v>
      </c>
      <c r="M19" s="19">
        <v>-446017</v>
      </c>
      <c r="N19" s="9">
        <v>-450180</v>
      </c>
      <c r="O19" s="9">
        <v>-488967</v>
      </c>
      <c r="P19" s="9">
        <v>-516090</v>
      </c>
      <c r="Q19" s="9">
        <v>-308029</v>
      </c>
      <c r="R19" s="9">
        <v>-69692.218009209959</v>
      </c>
      <c r="S19" s="9">
        <v>-112070.3</v>
      </c>
      <c r="T19" s="9">
        <v>-101452.67166757979</v>
      </c>
      <c r="U19" s="9">
        <v>-207781</v>
      </c>
      <c r="V19" s="9">
        <v>-193892</v>
      </c>
      <c r="W19" s="9">
        <v>-171318</v>
      </c>
      <c r="X19" s="9" t="e">
        <f>'[1]Budget outturn'!$JK$17</f>
        <v>#REF!</v>
      </c>
      <c r="Y19" s="9">
        <v>-180707</v>
      </c>
      <c r="Z19" s="13">
        <f>+Z10-Z15</f>
        <v>-147580</v>
      </c>
      <c r="AA19" s="13">
        <f>+AA10-AA15</f>
        <v>-177684</v>
      </c>
      <c r="AB19" s="13">
        <f>+AB10-AB15</f>
        <v>-134353.79777677957</v>
      </c>
      <c r="AC19" s="14">
        <v>-199667</v>
      </c>
      <c r="AD19" s="14">
        <v>-132926</v>
      </c>
      <c r="AE19" s="14">
        <v>-226775</v>
      </c>
      <c r="AF19" s="14">
        <v>-174126.49257382168</v>
      </c>
      <c r="AG19" s="14">
        <v>-205801.3</v>
      </c>
      <c r="AH19" s="14">
        <v>-140048.01800000021</v>
      </c>
      <c r="AI19" s="15">
        <v>-251270.98199999961</v>
      </c>
      <c r="AJ19" s="14">
        <v>-163649.04648834025</v>
      </c>
      <c r="AK19" s="14">
        <v>-287640.69300000003</v>
      </c>
      <c r="AL19" s="14">
        <v>-234050.489</v>
      </c>
      <c r="AM19" s="14">
        <v>-238338.74499999988</v>
      </c>
      <c r="AN19" s="14">
        <v>-679058.07300000009</v>
      </c>
      <c r="AO19" s="14">
        <v>-335759</v>
      </c>
      <c r="AP19" s="14">
        <v>-399900.17833333358</v>
      </c>
      <c r="AQ19" s="14">
        <v>-418100.93166733289</v>
      </c>
      <c r="AR19" s="14">
        <v>-513927.88999933354</v>
      </c>
      <c r="AS19" s="7">
        <v>-399670.66000000003</v>
      </c>
      <c r="AT19" s="7">
        <v>-380514.23</v>
      </c>
      <c r="AU19" s="7">
        <v>-548051.79148324684</v>
      </c>
      <c r="AV19" s="7">
        <v>-729688.4510046629</v>
      </c>
      <c r="AW19" s="7">
        <v>-484285.54725091084</v>
      </c>
      <c r="AX19" s="39">
        <v>-418390.91931473924</v>
      </c>
      <c r="AY19" s="36">
        <v>-341730.40198733041</v>
      </c>
      <c r="AZ19" s="35">
        <v>-1215560.1314470195</v>
      </c>
      <c r="BA19" s="35">
        <v>-624777.88780234661</v>
      </c>
      <c r="BB19" s="45">
        <v>-617788.44064418017</v>
      </c>
      <c r="BC19" s="52">
        <v>-371009.68737150007</v>
      </c>
      <c r="BD19" s="52">
        <v>-668691.03898009425</v>
      </c>
      <c r="BE19" s="61">
        <v>-281308.57247749309</v>
      </c>
      <c r="BF19" s="61">
        <v>-317389.82753243938</v>
      </c>
      <c r="BG19" s="61">
        <v>-371289.22261072695</v>
      </c>
      <c r="BH19" s="61">
        <v>-1069943.3629333</v>
      </c>
      <c r="BI19" s="51">
        <v>-234458</v>
      </c>
      <c r="BJ19" s="61">
        <v>-171144.75313708093</v>
      </c>
      <c r="BK19" s="61">
        <v>-35815.567517879419</v>
      </c>
      <c r="BL19" s="77">
        <v>-303444.89018608071</v>
      </c>
    </row>
    <row r="20" spans="1:64" x14ac:dyDescent="0.2">
      <c r="A20" s="17" t="s">
        <v>12</v>
      </c>
      <c r="B20" s="11" t="s">
        <v>2</v>
      </c>
      <c r="C20" s="12">
        <v>119396</v>
      </c>
      <c r="D20" s="12">
        <v>146722</v>
      </c>
      <c r="E20" s="12">
        <v>134022</v>
      </c>
      <c r="F20" s="12">
        <v>133251</v>
      </c>
      <c r="G20" s="12">
        <v>156752</v>
      </c>
      <c r="H20" s="12">
        <v>172396</v>
      </c>
      <c r="I20" s="12">
        <v>205745</v>
      </c>
      <c r="J20" s="12">
        <v>246045</v>
      </c>
      <c r="K20" s="12">
        <v>309644</v>
      </c>
      <c r="L20" s="12">
        <v>476361</v>
      </c>
      <c r="M20" s="12">
        <v>446017</v>
      </c>
      <c r="N20" s="9">
        <v>450180</v>
      </c>
      <c r="O20" s="9">
        <v>488967</v>
      </c>
      <c r="P20" s="9">
        <v>516090</v>
      </c>
      <c r="Q20" s="9">
        <v>308029</v>
      </c>
      <c r="R20" s="9">
        <v>69692.218009209959</v>
      </c>
      <c r="S20" s="9">
        <v>112070.3</v>
      </c>
      <c r="T20" s="9">
        <v>101452.96057553962</v>
      </c>
      <c r="U20" s="9">
        <v>207781</v>
      </c>
      <c r="V20" s="9">
        <v>193892</v>
      </c>
      <c r="W20" s="9">
        <v>171318</v>
      </c>
      <c r="X20" s="9" t="e">
        <f>'[1]Budget outturn'!$JK$19</f>
        <v>#REF!</v>
      </c>
      <c r="Y20" s="9">
        <v>180706.99999999997</v>
      </c>
      <c r="Z20" s="13">
        <f>+Z21+Z22</f>
        <v>147580</v>
      </c>
      <c r="AA20" s="13">
        <f>+AA21+AA22</f>
        <v>177684.00000000003</v>
      </c>
      <c r="AB20" s="13">
        <f>+AB21+AB22</f>
        <v>134353.79777677951</v>
      </c>
      <c r="AC20" s="14">
        <v>199667</v>
      </c>
      <c r="AD20" s="14">
        <v>132926</v>
      </c>
      <c r="AE20" s="14">
        <v>226775</v>
      </c>
      <c r="AF20" s="14">
        <v>174126.49257381994</v>
      </c>
      <c r="AG20" s="14">
        <v>205801</v>
      </c>
      <c r="AH20" s="14">
        <v>140048</v>
      </c>
      <c r="AI20" s="15">
        <v>251271</v>
      </c>
      <c r="AJ20" s="14">
        <v>163649</v>
      </c>
      <c r="AK20" s="14">
        <v>287641.36</v>
      </c>
      <c r="AL20" s="14">
        <v>234049.58599999995</v>
      </c>
      <c r="AM20" s="14">
        <v>238339.28399999999</v>
      </c>
      <c r="AN20" s="14">
        <v>679057.77</v>
      </c>
      <c r="AO20" s="14">
        <v>335759</v>
      </c>
      <c r="AP20" s="14">
        <v>399899.89999999991</v>
      </c>
      <c r="AQ20" s="14">
        <v>418101.20999999996</v>
      </c>
      <c r="AR20" s="14">
        <v>513927.89000000013</v>
      </c>
      <c r="AS20" s="7">
        <v>399671</v>
      </c>
      <c r="AT20" s="6">
        <v>380513.92000000016</v>
      </c>
      <c r="AU20" s="6">
        <v>548051.76148324646</v>
      </c>
      <c r="AV20" s="6">
        <v>729688.31851675338</v>
      </c>
      <c r="AW20" s="6">
        <v>484285.54725091101</v>
      </c>
      <c r="AX20" s="38">
        <v>418390.91931473918</v>
      </c>
      <c r="AY20" s="36">
        <v>341730.40198732982</v>
      </c>
      <c r="AZ20" s="35">
        <v>1215560.1314470195</v>
      </c>
      <c r="BA20" s="35">
        <v>624777.88780234661</v>
      </c>
      <c r="BB20" s="45">
        <v>617788.47118720273</v>
      </c>
      <c r="BC20" s="51">
        <v>371009.57566645066</v>
      </c>
      <c r="BD20" s="51">
        <v>668691.08734399942</v>
      </c>
      <c r="BE20" s="61">
        <v>281308.57247749303</v>
      </c>
      <c r="BF20" s="61">
        <v>317389.81991400709</v>
      </c>
      <c r="BG20" s="61">
        <v>371289.49022915936</v>
      </c>
      <c r="BH20" s="61">
        <v>1069943.3693330791</v>
      </c>
      <c r="BI20" s="51">
        <v>234458</v>
      </c>
      <c r="BJ20" s="61">
        <v>171144.75313708093</v>
      </c>
      <c r="BK20" s="61">
        <v>35815.567517879361</v>
      </c>
      <c r="BL20" s="77">
        <v>303444.89018608065</v>
      </c>
    </row>
    <row r="21" spans="1:64" x14ac:dyDescent="0.2">
      <c r="A21" s="10" t="s">
        <v>13</v>
      </c>
      <c r="B21" s="11" t="s">
        <v>2</v>
      </c>
      <c r="C21" s="12">
        <v>495</v>
      </c>
      <c r="D21" s="12">
        <v>14538</v>
      </c>
      <c r="E21" s="12">
        <v>1978</v>
      </c>
      <c r="F21" s="12">
        <v>43117</v>
      </c>
      <c r="G21" s="12">
        <v>37071</v>
      </c>
      <c r="H21" s="12">
        <v>47773</v>
      </c>
      <c r="I21" s="12">
        <v>41942</v>
      </c>
      <c r="J21" s="12">
        <v>100908</v>
      </c>
      <c r="K21" s="12">
        <v>-4643</v>
      </c>
      <c r="L21" s="12">
        <v>230807</v>
      </c>
      <c r="M21" s="12">
        <v>243788</v>
      </c>
      <c r="N21" s="9">
        <v>218956</v>
      </c>
      <c r="O21" s="9">
        <v>286455</v>
      </c>
      <c r="P21" s="9">
        <v>123700</v>
      </c>
      <c r="Q21" s="9">
        <v>168464.63628566812</v>
      </c>
      <c r="R21" s="9">
        <v>79576.159530972131</v>
      </c>
      <c r="S21" s="9">
        <v>24150.3</v>
      </c>
      <c r="T21" s="9">
        <v>-59667.659722464858</v>
      </c>
      <c r="U21" s="9">
        <v>-71622</v>
      </c>
      <c r="V21" s="9">
        <v>29749</v>
      </c>
      <c r="W21" s="9">
        <v>-39541.722372202785</v>
      </c>
      <c r="X21" s="9" t="e">
        <f>'[1]Budget outturn'!$JK$20</f>
        <v>#REF!</v>
      </c>
      <c r="Y21" s="9">
        <v>-85750.975564509776</v>
      </c>
      <c r="Z21" s="13">
        <v>47157.588891833904</v>
      </c>
      <c r="AA21" s="13">
        <v>260249.77187283689</v>
      </c>
      <c r="AB21" s="13">
        <v>171035.73453593135</v>
      </c>
      <c r="AC21" s="14">
        <v>-50676.082460084988</v>
      </c>
      <c r="AD21" s="14">
        <v>113739.0336344853</v>
      </c>
      <c r="AE21" s="14">
        <v>252334.4166335965</v>
      </c>
      <c r="AF21" s="14">
        <v>123846.1301374677</v>
      </c>
      <c r="AG21" s="14">
        <v>1674.3282340430233</v>
      </c>
      <c r="AH21" s="14">
        <v>159309.10277832902</v>
      </c>
      <c r="AI21" s="15">
        <v>112976.00254596848</v>
      </c>
      <c r="AJ21" s="14">
        <v>49575.732052992505</v>
      </c>
      <c r="AK21" s="14">
        <v>-32131.212694843565</v>
      </c>
      <c r="AL21" s="14">
        <v>90390.761521489476</v>
      </c>
      <c r="AM21" s="14">
        <v>116396.9621103153</v>
      </c>
      <c r="AN21" s="14">
        <v>367984.48906303878</v>
      </c>
      <c r="AO21" s="14">
        <v>-87552.48000000001</v>
      </c>
      <c r="AP21" s="14">
        <v>-59265.275028745673</v>
      </c>
      <c r="AQ21" s="14">
        <v>-25013.402769866545</v>
      </c>
      <c r="AR21" s="14">
        <v>88632.157798612228</v>
      </c>
      <c r="AS21" s="7">
        <v>-68078</v>
      </c>
      <c r="AT21" s="6">
        <v>89262.200000000012</v>
      </c>
      <c r="AU21" s="7">
        <v>-145928.783516214</v>
      </c>
      <c r="AV21" s="6">
        <v>110843.58351621398</v>
      </c>
      <c r="AW21" s="6">
        <v>-156963.09874205</v>
      </c>
      <c r="AX21" s="38">
        <v>112579.97383644729</v>
      </c>
      <c r="AY21" s="36">
        <v>-14741.425384027214</v>
      </c>
      <c r="AZ21" s="35">
        <v>483946.55028962996</v>
      </c>
      <c r="BA21" s="35">
        <v>-41354.289999999994</v>
      </c>
      <c r="BB21" s="45">
        <v>65304.289999999994</v>
      </c>
      <c r="BC21" s="51">
        <v>72795</v>
      </c>
      <c r="BD21" s="51">
        <v>397910.05</v>
      </c>
      <c r="BE21" s="61">
        <v>-14860.137700130002</v>
      </c>
      <c r="BF21" s="61">
        <v>97744.981777790003</v>
      </c>
      <c r="BG21" s="61">
        <v>83883.435021440018</v>
      </c>
      <c r="BH21" s="61">
        <v>166472.42917311031</v>
      </c>
      <c r="BI21" s="51">
        <v>80961</v>
      </c>
      <c r="BJ21" s="61">
        <v>-201003.43241598</v>
      </c>
      <c r="BK21" s="61">
        <v>46133.684938570048</v>
      </c>
      <c r="BL21" s="77">
        <v>216317.23594763997</v>
      </c>
    </row>
    <row r="22" spans="1:64" x14ac:dyDescent="0.2">
      <c r="A22" s="20" t="s">
        <v>14</v>
      </c>
      <c r="B22" s="21" t="s">
        <v>2</v>
      </c>
      <c r="C22" s="22">
        <v>118901</v>
      </c>
      <c r="D22" s="22">
        <v>132184</v>
      </c>
      <c r="E22" s="22">
        <v>132044</v>
      </c>
      <c r="F22" s="22">
        <v>90134</v>
      </c>
      <c r="G22" s="22">
        <v>119680</v>
      </c>
      <c r="H22" s="22">
        <v>124624</v>
      </c>
      <c r="I22" s="22">
        <v>163805</v>
      </c>
      <c r="J22" s="22">
        <v>145137</v>
      </c>
      <c r="K22" s="22">
        <v>314287</v>
      </c>
      <c r="L22" s="22">
        <v>245554</v>
      </c>
      <c r="M22" s="22">
        <v>202229</v>
      </c>
      <c r="N22" s="23">
        <v>231224</v>
      </c>
      <c r="O22" s="23">
        <v>202511</v>
      </c>
      <c r="P22" s="23">
        <v>392390</v>
      </c>
      <c r="Q22" s="23">
        <v>139564.36371433185</v>
      </c>
      <c r="R22" s="23">
        <v>-9883.9415217621136</v>
      </c>
      <c r="S22" s="23">
        <v>87919.645152797835</v>
      </c>
      <c r="T22" s="23">
        <v>161120.62029800448</v>
      </c>
      <c r="U22" s="23">
        <v>279403</v>
      </c>
      <c r="V22" s="23">
        <v>164143</v>
      </c>
      <c r="W22" s="23">
        <v>210859.72237220278</v>
      </c>
      <c r="X22" s="23" t="e">
        <f>'[1]Budget outturn'!$JK$26</f>
        <v>#REF!</v>
      </c>
      <c r="Y22" s="23">
        <v>266457.97556450975</v>
      </c>
      <c r="Z22" s="24">
        <v>100422.4111081661</v>
      </c>
      <c r="AA22" s="24">
        <v>-82565.771872836864</v>
      </c>
      <c r="AB22" s="24">
        <v>-36681.936759151838</v>
      </c>
      <c r="AC22" s="25">
        <v>250343.08246008499</v>
      </c>
      <c r="AD22" s="25">
        <v>19186.966365514731</v>
      </c>
      <c r="AE22" s="25">
        <v>-25559.416633596498</v>
      </c>
      <c r="AF22" s="25">
        <v>50280.36243635221</v>
      </c>
      <c r="AG22" s="25">
        <v>204126.67176595697</v>
      </c>
      <c r="AH22" s="25">
        <v>-19261.102778329048</v>
      </c>
      <c r="AI22" s="26">
        <v>138294.99745403155</v>
      </c>
      <c r="AJ22" s="25">
        <v>114073.26794700749</v>
      </c>
      <c r="AK22" s="25">
        <v>319772.57269484358</v>
      </c>
      <c r="AL22" s="25">
        <v>143658.82447851048</v>
      </c>
      <c r="AM22" s="25">
        <v>121942.32188968477</v>
      </c>
      <c r="AN22" s="25">
        <v>311074.28093696112</v>
      </c>
      <c r="AO22" s="25">
        <v>423311.48</v>
      </c>
      <c r="AP22" s="25">
        <f>+AP20-AP21</f>
        <v>459165.17502874555</v>
      </c>
      <c r="AQ22" s="25">
        <v>443114.61276986648</v>
      </c>
      <c r="AR22" s="25">
        <v>425295.73220138811</v>
      </c>
      <c r="AS22" s="27">
        <v>467749</v>
      </c>
      <c r="AT22" s="8">
        <v>291251.72000000009</v>
      </c>
      <c r="AU22" s="8">
        <v>693980.54499946057</v>
      </c>
      <c r="AV22" s="8">
        <v>618844.73500053922</v>
      </c>
      <c r="AW22" s="8">
        <v>641248.64599296101</v>
      </c>
      <c r="AX22" s="40">
        <v>305810.94547829183</v>
      </c>
      <c r="AY22" s="41">
        <v>356471.82737135713</v>
      </c>
      <c r="AZ22" s="42">
        <v>731613.58115739003</v>
      </c>
      <c r="BA22" s="42">
        <v>666132.47999999998</v>
      </c>
      <c r="BB22" s="46">
        <v>552483.99018954951</v>
      </c>
      <c r="BC22" s="53">
        <v>298214.4644664505</v>
      </c>
      <c r="BD22" s="53">
        <v>270781.0373439996</v>
      </c>
      <c r="BE22" s="62">
        <v>296168.71017762308</v>
      </c>
      <c r="BF22" s="62">
        <v>219644.83813621709</v>
      </c>
      <c r="BG22" s="62">
        <v>287406.05520771933</v>
      </c>
      <c r="BH22" s="62">
        <v>903470.94015996868</v>
      </c>
      <c r="BI22" s="53">
        <v>153497</v>
      </c>
      <c r="BJ22" s="62">
        <v>372148.18555306096</v>
      </c>
      <c r="BK22" s="62">
        <v>-10318.117420690716</v>
      </c>
      <c r="BL22" s="78">
        <v>87127.654238440678</v>
      </c>
    </row>
    <row r="23" spans="1:64" x14ac:dyDescent="0.2">
      <c r="A23" s="28" t="s">
        <v>41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30"/>
      <c r="AU23" s="30"/>
      <c r="AV23" s="30"/>
      <c r="AW23" s="30"/>
      <c r="AX23" s="30"/>
      <c r="AY23" s="30"/>
    </row>
    <row r="24" spans="1:64" x14ac:dyDescent="0.2">
      <c r="A24" s="28" t="s">
        <v>43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30"/>
      <c r="AU24" s="30"/>
      <c r="AV24" s="30"/>
      <c r="AW24" s="30"/>
      <c r="AX24" s="30"/>
      <c r="AY24" s="30"/>
    </row>
    <row r="25" spans="1:64" x14ac:dyDescent="0.2">
      <c r="A25" s="28" t="s">
        <v>44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30"/>
      <c r="AU25" s="30"/>
      <c r="AV25" s="30"/>
      <c r="AW25" s="30"/>
      <c r="AX25" s="30"/>
      <c r="AY25" s="30"/>
    </row>
    <row r="26" spans="1:64" x14ac:dyDescent="0.2">
      <c r="A26" s="30" t="s">
        <v>61</v>
      </c>
      <c r="B26" s="30"/>
      <c r="C26" s="31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</row>
    <row r="29" spans="1:64" x14ac:dyDescent="0.2">
      <c r="A29" s="5"/>
    </row>
  </sheetData>
  <mergeCells count="3">
    <mergeCell ref="A2:AO6"/>
    <mergeCell ref="A8:BG8"/>
    <mergeCell ref="A9:BG9"/>
  </mergeCells>
  <phoneticPr fontId="6" type="noConversion"/>
  <pageMargins left="0.5" right="0.25" top="0.75" bottom="0.75" header="0.3" footer="0.3"/>
  <pageSetup paperSize="9" scale="81" orientation="landscape" r:id="rId1"/>
  <headerFooter>
    <oddHeader>&amp;L&amp;"Calibri"&amp;10&amp;K000000 [Limited Sharing]&amp;1#_x000D_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Cen. Gov. Op. </vt:lpstr>
      <vt:lpstr>'Cen. Gov. Op. 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Dissanayake KU</dc:creator>
  <cp:lastModifiedBy>Thanoja AGH</cp:lastModifiedBy>
  <cp:lastPrinted>2021-12-28T05:20:38Z</cp:lastPrinted>
  <dcterms:created xsi:type="dcterms:W3CDTF">2014-08-25T06:07:40Z</dcterms:created>
  <dcterms:modified xsi:type="dcterms:W3CDTF">2026-03-31T03:16:11Z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2023-12-28T08:56:24Z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8accf67d-7f41-4e81-888a-04a23724b654</vt:lpwstr>
  </property>
  <property fmtid="{D5CDD505-2E9C-101B-9397-08002B2CF9AE}" pid="8" name="MSIP_Label_83c4ab6a-b8f9-4a41-a9e3-9d9b3c522aed_ContentBits">
    <vt:lpwstr>1</vt:lpwstr>
  </property>
</Properties>
</file>